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02\Desktop\"/>
    </mc:Choice>
  </mc:AlternateContent>
  <xr:revisionPtr revIDLastSave="0" documentId="8_{28E08539-F0F7-4768-986B-945BF2822A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CC 2020" sheetId="4" r:id="rId1"/>
  </sheets>
  <definedNames>
    <definedName name="_xlnm._FilterDatabase" localSheetId="0" hidden="1">'PCC 2020'!$A$1:$L$2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4" l="1"/>
  <c r="L2" i="4" s="1"/>
  <c r="E2" i="4"/>
  <c r="G2" i="4" l="1"/>
  <c r="H2" i="4" s="1"/>
  <c r="C2" i="4"/>
  <c r="A5" i="4" l="1"/>
  <c r="A9" i="4" s="1"/>
</calcChain>
</file>

<file path=xl/sharedStrings.xml><?xml version="1.0" encoding="utf-8"?>
<sst xmlns="http://schemas.openxmlformats.org/spreadsheetml/2006/main" count="13" uniqueCount="13">
  <si>
    <t>COMUNE</t>
  </si>
  <si>
    <t>TEMPO MEDIO DI RITARDO DI PAGAMENTO</t>
  </si>
  <si>
    <t>IMPORTO FONDO GARANZIA CREDITI COMMERCIALI</t>
  </si>
  <si>
    <t>VERIFICA SECONDO PARAMETRO</t>
  </si>
  <si>
    <t>CONTROLLO TEMPI MEDI DI RITARDO DI PAGAMENTO</t>
  </si>
  <si>
    <t>PERCENTUALE DI ACCANTONAMENTO (solo se rispettato il primo parametro)</t>
  </si>
  <si>
    <t>DEBITO CERTIFICATO 2024</t>
  </si>
  <si>
    <t>CASTAGNOLE MONFERRATO</t>
  </si>
  <si>
    <t>DEBITO CERTIFICATO 2025</t>
  </si>
  <si>
    <t>DEBITO 2025 SI RIDUCE ALMENO DEL 10 %?</t>
  </si>
  <si>
    <t>FATTURE 2025</t>
  </si>
  <si>
    <t>L'IMPORTO DELLO STOCK E' MINORE DEL 5 % DELLE FATTURE ARRIVATE NEL 2025?</t>
  </si>
  <si>
    <t>TOTALE MACRO 103 (PREVISIONE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</si>
</sst>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43" fontId="0" fillId="0" borderId="0" xfId="4" applyFont="1"/>
    <xf numFmtId="10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4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9" fontId="5" fillId="0" borderId="1" xfId="0" applyNumberFormat="1" applyFont="1" applyBorder="1" applyAlignment="1" applyProtection="1">
      <alignment horizontal="center" vertical="center" wrapText="1"/>
      <protection locked="0"/>
    </xf>
    <xf numFmtId="43" fontId="5" fillId="0" borderId="1" xfId="4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7" fillId="0" borderId="7" xfId="0" applyNumberFormat="1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</cellXfs>
  <cellStyles count="48">
    <cellStyle name="Excel Built-in Normal 1" xfId="1" xr:uid="{00000000-0005-0000-0000-000000000000}"/>
    <cellStyle name="Migliaia" xfId="4" builtinId="3"/>
    <cellStyle name="Migliaia 10" xfId="28" xr:uid="{00000000-0005-0000-0000-000002000000}"/>
    <cellStyle name="Migliaia 11" xfId="30" xr:uid="{00000000-0005-0000-0000-000003000000}"/>
    <cellStyle name="Migliaia 12" xfId="32" xr:uid="{00000000-0005-0000-0000-000004000000}"/>
    <cellStyle name="Migliaia 13" xfId="34" xr:uid="{00000000-0005-0000-0000-000005000000}"/>
    <cellStyle name="Migliaia 14" xfId="36" xr:uid="{00000000-0005-0000-0000-000006000000}"/>
    <cellStyle name="Migliaia 15" xfId="38" xr:uid="{00000000-0005-0000-0000-000007000000}"/>
    <cellStyle name="Migliaia 16" xfId="40" xr:uid="{00000000-0005-0000-0000-000008000000}"/>
    <cellStyle name="Migliaia 17" xfId="42" xr:uid="{00000000-0005-0000-0000-000009000000}"/>
    <cellStyle name="Migliaia 18" xfId="44" xr:uid="{00000000-0005-0000-0000-00000A000000}"/>
    <cellStyle name="Migliaia 19" xfId="46" xr:uid="{ED219FD9-1251-4D31-A739-63AB21D20C8A}"/>
    <cellStyle name="Migliaia 2" xfId="8" xr:uid="{00000000-0005-0000-0000-00000B000000}"/>
    <cellStyle name="Migliaia 2 10" xfId="45" xr:uid="{00000000-0005-0000-0000-00000C000000}"/>
    <cellStyle name="Migliaia 2 11" xfId="47" xr:uid="{904F1873-A377-4157-ABC0-EF90A75F4396}"/>
    <cellStyle name="Migliaia 2 2" xfId="29" xr:uid="{00000000-0005-0000-0000-00000D000000}"/>
    <cellStyle name="Migliaia 2 3" xfId="31" xr:uid="{00000000-0005-0000-0000-00000E000000}"/>
    <cellStyle name="Migliaia 2 4" xfId="33" xr:uid="{00000000-0005-0000-0000-00000F000000}"/>
    <cellStyle name="Migliaia 2 5" xfId="35" xr:uid="{00000000-0005-0000-0000-000010000000}"/>
    <cellStyle name="Migliaia 2 6" xfId="37" xr:uid="{00000000-0005-0000-0000-000011000000}"/>
    <cellStyle name="Migliaia 2 7" xfId="39" xr:uid="{00000000-0005-0000-0000-000012000000}"/>
    <cellStyle name="Migliaia 2 8" xfId="41" xr:uid="{00000000-0005-0000-0000-000013000000}"/>
    <cellStyle name="Migliaia 2 9" xfId="43" xr:uid="{00000000-0005-0000-0000-000014000000}"/>
    <cellStyle name="Migliaia 3" xfId="9" xr:uid="{00000000-0005-0000-0000-000015000000}"/>
    <cellStyle name="Migliaia 4" xfId="10" xr:uid="{00000000-0005-0000-0000-000016000000}"/>
    <cellStyle name="Migliaia 5" xfId="17" xr:uid="{00000000-0005-0000-0000-000017000000}"/>
    <cellStyle name="Migliaia 6" xfId="21" xr:uid="{00000000-0005-0000-0000-000018000000}"/>
    <cellStyle name="Migliaia 7" xfId="25" xr:uid="{00000000-0005-0000-0000-000019000000}"/>
    <cellStyle name="Migliaia 8" xfId="26" xr:uid="{00000000-0005-0000-0000-00001A000000}"/>
    <cellStyle name="Migliaia 9" xfId="27" xr:uid="{00000000-0005-0000-0000-00001B000000}"/>
    <cellStyle name="Normale" xfId="0" builtinId="0"/>
    <cellStyle name="Valuta 2" xfId="2" xr:uid="{00000000-0005-0000-0000-00001E000000}"/>
    <cellStyle name="Valuta 2 2" xfId="6" xr:uid="{00000000-0005-0000-0000-00001F000000}"/>
    <cellStyle name="Valuta 2 3" xfId="12" xr:uid="{00000000-0005-0000-0000-000020000000}"/>
    <cellStyle name="Valuta 2 4" xfId="15" xr:uid="{00000000-0005-0000-0000-000021000000}"/>
    <cellStyle name="Valuta 2 5" xfId="19" xr:uid="{00000000-0005-0000-0000-000022000000}"/>
    <cellStyle name="Valuta 2 6" xfId="23" xr:uid="{00000000-0005-0000-0000-000023000000}"/>
    <cellStyle name="Valuta 3" xfId="3" xr:uid="{00000000-0005-0000-0000-000024000000}"/>
    <cellStyle name="Valuta 3 2" xfId="7" xr:uid="{00000000-0005-0000-0000-000025000000}"/>
    <cellStyle name="Valuta 3 3" xfId="13" xr:uid="{00000000-0005-0000-0000-000026000000}"/>
    <cellStyle name="Valuta 3 4" xfId="16" xr:uid="{00000000-0005-0000-0000-000027000000}"/>
    <cellStyle name="Valuta 3 5" xfId="20" xr:uid="{00000000-0005-0000-0000-000028000000}"/>
    <cellStyle name="Valuta 3 6" xfId="24" xr:uid="{00000000-0005-0000-0000-000029000000}"/>
    <cellStyle name="Valuta 4" xfId="5" xr:uid="{00000000-0005-0000-0000-00002A000000}"/>
    <cellStyle name="Valuta 5" xfId="11" xr:uid="{00000000-0005-0000-0000-00002B000000}"/>
    <cellStyle name="Valuta 6" xfId="14" xr:uid="{00000000-0005-0000-0000-00002C000000}"/>
    <cellStyle name="Valuta 7" xfId="18" xr:uid="{00000000-0005-0000-0000-00002D000000}"/>
    <cellStyle name="Valuta 8" xfId="22" xr:uid="{00000000-0005-0000-0000-00002E000000}"/>
  </cellStyles>
  <dxfs count="1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5"/>
  <sheetViews>
    <sheetView tabSelected="1" view="pageLayout" zoomScale="87" zoomScaleNormal="100" zoomScalePageLayoutView="87" workbookViewId="0">
      <selection activeCell="K4" sqref="K4"/>
    </sheetView>
  </sheetViews>
  <sheetFormatPr defaultRowHeight="15" x14ac:dyDescent="0.25"/>
  <cols>
    <col min="1" max="1" width="20.5703125" style="1" customWidth="1"/>
    <col min="2" max="2" width="20.5703125" customWidth="1"/>
    <col min="3" max="3" width="20.5703125" hidden="1" customWidth="1"/>
    <col min="4" max="4" width="20.5703125" style="2" customWidth="1"/>
    <col min="5" max="6" width="20.5703125" customWidth="1"/>
    <col min="7" max="7" width="20.5703125" hidden="1" customWidth="1"/>
    <col min="8" max="12" width="20.5703125" customWidth="1"/>
  </cols>
  <sheetData>
    <row r="1" spans="1:15" ht="103.5" x14ac:dyDescent="0.25">
      <c r="A1" s="7" t="s">
        <v>0</v>
      </c>
      <c r="B1" s="7" t="s">
        <v>6</v>
      </c>
      <c r="C1" s="8">
        <v>0.9</v>
      </c>
      <c r="D1" s="9" t="s">
        <v>8</v>
      </c>
      <c r="E1" s="7" t="s">
        <v>9</v>
      </c>
      <c r="F1" s="7" t="s">
        <v>10</v>
      </c>
      <c r="G1" s="8">
        <v>0.05</v>
      </c>
      <c r="H1" s="8" t="s">
        <v>11</v>
      </c>
      <c r="I1" s="8" t="s">
        <v>1</v>
      </c>
      <c r="J1" s="8" t="s">
        <v>5</v>
      </c>
      <c r="K1" s="8" t="s">
        <v>12</v>
      </c>
      <c r="L1" s="8" t="s">
        <v>2</v>
      </c>
    </row>
    <row r="2" spans="1:15" ht="34.5" x14ac:dyDescent="0.3">
      <c r="A2" s="10" t="s">
        <v>7</v>
      </c>
      <c r="B2" s="16">
        <v>1388.27</v>
      </c>
      <c r="C2" s="11">
        <f t="shared" ref="C2" si="0">B2*90%</f>
        <v>1249.443</v>
      </c>
      <c r="D2" s="15">
        <v>0</v>
      </c>
      <c r="E2" s="11" t="str">
        <f>IF(D2&gt;B2, "NO", "SI")</f>
        <v>SI</v>
      </c>
      <c r="F2" s="12">
        <v>568487.52</v>
      </c>
      <c r="G2" s="11">
        <f t="shared" ref="G2" si="1">F2*5%</f>
        <v>28424.376000000004</v>
      </c>
      <c r="H2" s="11" t="str">
        <f>IF(D2&gt;G2,"NO","SI")</f>
        <v>SI</v>
      </c>
      <c r="I2" s="11">
        <v>-21</v>
      </c>
      <c r="J2" s="13">
        <f>IF(I2&gt;60,5%,IF(I2&gt;=31,3%,IF(I2&gt;=11,2%,IF(I2&gt;=1,1%,0))))</f>
        <v>0</v>
      </c>
      <c r="K2" s="12">
        <v>0</v>
      </c>
      <c r="L2" s="11">
        <f>K2*J2</f>
        <v>0</v>
      </c>
      <c r="O2" s="3"/>
    </row>
    <row r="5" spans="1:15" ht="19.5" x14ac:dyDescent="0.3">
      <c r="A5" s="17" t="str">
        <f>IF(AND(E2="NO",H2="NO"),"L'ENTE DEVE ACCANTONARE IL 5% DEL MACRO 103","PRIMO PARAMETRO RISPETTATO")</f>
        <v>PRIMO PARAMETRO RISPETTATO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5" ht="19.5" x14ac:dyDescent="0.3">
      <c r="A6" s="4"/>
      <c r="B6" s="5"/>
      <c r="C6" s="5"/>
      <c r="D6" s="6"/>
      <c r="E6" s="5"/>
      <c r="F6" s="5"/>
      <c r="G6" s="5"/>
      <c r="H6" s="5"/>
      <c r="I6" s="5"/>
      <c r="J6" s="5"/>
      <c r="K6" s="5"/>
      <c r="L6" s="5"/>
    </row>
    <row r="7" spans="1:15" ht="19.5" x14ac:dyDescent="0.3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5" ht="19.5" x14ac:dyDescent="0.3">
      <c r="A8" s="21" t="s">
        <v>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5" ht="19.5" x14ac:dyDescent="0.3">
      <c r="A9" s="17" t="str">
        <f>IF(AND(A5="PRIMO PARAMETRO RISPETTATO",I2&gt;0),"L'ENTE DEVE ACCANTONARE UNA PERCENTUALE PARI ALLA COLONNA PERCENTUALE DI ACCANTONAMENTO (solo se rispettato il primo parametro)","L'ENTE NON E' TENUTO AD EFFETTUARE ALCUN ACCANTONAMENTO")</f>
        <v>L'ENTE NON E' TENUTO AD EFFETTUARE ALCUN ACCANTONAMENTO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5" spans="1:15" x14ac:dyDescent="0.25">
      <c r="F15" s="14"/>
    </row>
  </sheetData>
  <mergeCells count="4">
    <mergeCell ref="A5:L5"/>
    <mergeCell ref="A9:L9"/>
    <mergeCell ref="A7:L7"/>
    <mergeCell ref="A8:L8"/>
  </mergeCells>
  <conditionalFormatting sqref="A6">
    <cfRule type="containsText" dxfId="9" priority="6" operator="containsText" text="L'ENTE DEVE ACCANTONARE IL 5% DEL MACRO 103">
      <formula>NOT(ISERROR(SEARCH("L'ENTE DEVE ACCANTONARE IL 5% DEL MACRO 103",A6)))</formula>
    </cfRule>
  </conditionalFormatting>
  <conditionalFormatting sqref="A10">
    <cfRule type="containsText" dxfId="8" priority="3" operator="containsText" text="L'ENTE DEVE ACCANTONARE UNA PERCENTUALE PARI ALLA COLONNA PERCENTUALE DI ACCANTONAMENTO (solo se rispettato il primo parametro)">
      <formula>NOT(ISERROR(SEARCH("L'ENTE DEVE ACCANTONARE UNA PERCENTUALE PARI ALLA COLONNA PERCENTUALE DI ACCANTONAMENTO (solo se rispettato il primo parametro)",A10)))</formula>
    </cfRule>
  </conditionalFormatting>
  <conditionalFormatting sqref="A5:L5">
    <cfRule type="containsText" dxfId="7" priority="4" operator="containsText" text="L'ENTE DEVE ACCANTONARE IL 5% DEL MACRO 103">
      <formula>NOT(ISERROR(SEARCH("L'ENTE DEVE ACCANTONARE IL 5% DEL MACRO 103",A5)))</formula>
    </cfRule>
    <cfRule type="containsText" dxfId="6" priority="5" operator="containsText" text="PRIMO PARAMETRO RISPETTATO">
      <formula>NOT(ISERROR(SEARCH("PRIMO PARAMETRO RISPETTATO",A5)))</formula>
    </cfRule>
  </conditionalFormatting>
  <conditionalFormatting sqref="A9:L9">
    <cfRule type="containsText" dxfId="5" priority="1" operator="containsText" text="L'ENTE NON E' TENUTO AD EFFETTUARE ALCUN ACCANTONAMENTO">
      <formula>NOT(ISERROR(SEARCH("L'ENTE NON E' TENUTO AD EFFETTUARE ALCUN ACCANTONAMENTO",A9)))</formula>
    </cfRule>
    <cfRule type="containsText" dxfId="4" priority="2" operator="containsText" text="L'ENTE DEVE ACCANTONARE UNA PERCENTUALE PARI ALLA COLONNA PERCENTUALE DI ACCANTONAMENTO (solo se rispettato il primo parametro)">
      <formula>NOT(ISERROR(SEARCH("L'ENTE DEVE ACCANTONARE UNA PERCENTUALE PARI ALLA COLONNA PERCENTUALE DI ACCANTONAMENTO (solo se rispettato il primo parametro)",A9)))</formula>
    </cfRule>
  </conditionalFormatting>
  <conditionalFormatting sqref="E2">
    <cfRule type="containsText" dxfId="3" priority="176" operator="containsText" text="NO">
      <formula>NOT(ISERROR(SEARCH("NO",E2)))</formula>
    </cfRule>
    <cfRule type="containsText" dxfId="2" priority="177" operator="containsText" text="SI">
      <formula>NOT(ISERROR(SEARCH("SI",E2)))</formula>
    </cfRule>
  </conditionalFormatting>
  <conditionalFormatting sqref="H2:J2">
    <cfRule type="containsText" dxfId="1" priority="173" operator="containsText" text="NO">
      <formula>NOT(ISERROR(SEARCH("NO",H2)))</formula>
    </cfRule>
    <cfRule type="containsText" dxfId="0" priority="174" operator="containsText" text="SI">
      <formula>NOT(ISERROR(SEARCH("SI",H2)))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&amp;C&amp;"-,Grassetto"&amp;20COMUNE DI CASTAGNOLE MONFERRATO (Provincia di Asti)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ff859-a632-49c2-8046-f02a48b71f83">
      <Terms xmlns="http://schemas.microsoft.com/office/infopath/2007/PartnerControls"/>
    </lcf76f155ced4ddcb4097134ff3c332f>
    <TaxCatchAll xmlns="d27a7fc0-fedb-434a-84ca-2eab7f4347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12C407CEAB564ABC8353A1C2A1AA89" ma:contentTypeVersion="12" ma:contentTypeDescription="Creare un nuovo documento." ma:contentTypeScope="" ma:versionID="348db63da14aeed75a6f2350322dfb61">
  <xsd:schema xmlns:xsd="http://www.w3.org/2001/XMLSchema" xmlns:xs="http://www.w3.org/2001/XMLSchema" xmlns:p="http://schemas.microsoft.com/office/2006/metadata/properties" xmlns:ns2="cbeff859-a632-49c2-8046-f02a48b71f83" xmlns:ns3="d27a7fc0-fedb-434a-84ca-2eab7f4347b8" targetNamespace="http://schemas.microsoft.com/office/2006/metadata/properties" ma:root="true" ma:fieldsID="5f377325bc141581884ed728cbcf6636" ns2:_="" ns3:_="">
    <xsd:import namespace="cbeff859-a632-49c2-8046-f02a48b71f83"/>
    <xsd:import namespace="d27a7fc0-fedb-434a-84ca-2eab7f434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ff859-a632-49c2-8046-f02a48b71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06ee4118-e90d-496b-b709-5cc32c40c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a7fc0-fedb-434a-84ca-2eab7f4347b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6daa7d-8bf0-4411-9158-385053f79668}" ma:internalName="TaxCatchAll" ma:showField="CatchAllData" ma:web="d27a7fc0-fedb-434a-84ca-2eab7f434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772474-AB67-4934-B532-25691FF7DE12}">
  <ds:schemaRefs>
    <ds:schemaRef ds:uri="http://schemas.microsoft.com/office/2006/metadata/properties"/>
    <ds:schemaRef ds:uri="http://schemas.microsoft.com/office/infopath/2007/PartnerControls"/>
    <ds:schemaRef ds:uri="f608fc74-7745-49b0-8ef6-4728b6ae7aa1"/>
    <ds:schemaRef ds:uri="9cc90f11-fee5-406f-a820-860b106a1cc6"/>
    <ds:schemaRef ds:uri="cbeff859-a632-49c2-8046-f02a48b71f83"/>
    <ds:schemaRef ds:uri="d27a7fc0-fedb-434a-84ca-2eab7f4347b8"/>
  </ds:schemaRefs>
</ds:datastoreItem>
</file>

<file path=customXml/itemProps2.xml><?xml version="1.0" encoding="utf-8"?>
<ds:datastoreItem xmlns:ds="http://schemas.openxmlformats.org/officeDocument/2006/customXml" ds:itemID="{A87E9240-9A1A-403E-85F7-656A9020E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ff859-a632-49c2-8046-f02a48b71f83"/>
    <ds:schemaRef ds:uri="d27a7fc0-fedb-434a-84ca-2eab7f434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9A43F7-DEA2-4FAB-9B39-FAA388F704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PCC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cardellino</dc:creator>
  <cp:lastModifiedBy>DPO (Pigal)</cp:lastModifiedBy>
  <cp:lastPrinted>2025-02-10T16:07:49Z</cp:lastPrinted>
  <dcterms:created xsi:type="dcterms:W3CDTF">2020-04-15T12:10:13Z</dcterms:created>
  <dcterms:modified xsi:type="dcterms:W3CDTF">2026-02-04T13:43:29Z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0x010100F712C407CEAB564ABC8353A1C2A1AA89</vt:lpwstr>
  </property>
  <property fmtid="{D5CDD505-2E9C-101B-9397-08002B2CF9AE}" pid="3" name="MediaServiceImageTags">
    <vt:lpwstr/>
  </property>
</Properties>
</file>